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690" activeTab="0"/>
  </bookViews>
  <sheets>
    <sheet name="H" sheetId="1" r:id="rId1"/>
  </sheets>
  <externalReferences>
    <externalReference r:id="rId4"/>
  </externalReferences>
  <definedNames>
    <definedName name="_xlnm.Print_Area" localSheetId="0">'H'!$A$1:$R$30</definedName>
  </definedNames>
  <calcPr calcId="144525"/>
</workbook>
</file>

<file path=xl/sharedStrings.xml><?xml version="1.0" encoding="utf-8"?>
<sst xmlns="http://schemas.openxmlformats.org/spreadsheetml/2006/main" count="66" uniqueCount="59">
  <si>
    <t>型号</t>
  </si>
  <si>
    <t>H-40</t>
  </si>
  <si>
    <t>H-75</t>
  </si>
  <si>
    <t>H-100</t>
  </si>
  <si>
    <t>H-150</t>
  </si>
  <si>
    <t>H-200</t>
  </si>
  <si>
    <t>H-250</t>
  </si>
  <si>
    <t>H-300</t>
  </si>
  <si>
    <t>H-350</t>
  </si>
  <si>
    <t>H-400</t>
  </si>
  <si>
    <t>H-500</t>
  </si>
  <si>
    <t>H-600</t>
  </si>
  <si>
    <t>H-750</t>
  </si>
  <si>
    <t>H-900</t>
  </si>
  <si>
    <t>H-1200</t>
  </si>
  <si>
    <t>H-1500</t>
  </si>
  <si>
    <t>净输出功率</t>
  </si>
  <si>
    <t>kw</t>
  </si>
  <si>
    <t>Btu/hr</t>
  </si>
  <si>
    <t>相当蒸吨数</t>
  </si>
  <si>
    <t>t/h</t>
  </si>
  <si>
    <t>出水温度</t>
  </si>
  <si>
    <t>℃</t>
  </si>
  <si>
    <t>80（常压时 At atmospheric pressure）、95、130</t>
  </si>
  <si>
    <t>95、130、150</t>
  </si>
  <si>
    <t>回水温度</t>
  </si>
  <si>
    <t>55（常压时 At atmospheric pressure）、70、70</t>
  </si>
  <si>
    <t>70、70、90</t>
  </si>
  <si>
    <t>循环水量（25℃温差）</t>
  </si>
  <si>
    <t>kg/h</t>
  </si>
  <si>
    <t>lb/hr</t>
  </si>
  <si>
    <t xml:space="preserve">循环水量(60℃温差）   </t>
  </si>
  <si>
    <t>额定出水压力</t>
  </si>
  <si>
    <t>MPa</t>
  </si>
  <si>
    <t>常压或1.25                                                 1.25, or atmospheric pressure</t>
  </si>
  <si>
    <t>psi</t>
  </si>
  <si>
    <t>0或181                                                                  0,or 181</t>
  </si>
  <si>
    <t xml:space="preserve">设计热效率    </t>
  </si>
  <si>
    <t>燃油</t>
  </si>
  <si>
    <t xml:space="preserve"> % </t>
  </si>
  <si>
    <t xml:space="preserve">燃气 </t>
  </si>
  <si>
    <t xml:space="preserve">额定负荷下油耗量              </t>
  </si>
  <si>
    <t xml:space="preserve">额定负荷下气耗量              </t>
  </si>
  <si>
    <r>
      <t>m</t>
    </r>
    <r>
      <rPr>
        <vertAlign val="superscript"/>
        <sz val="11"/>
        <color indexed="8"/>
        <rFont val="宋体"/>
        <family val="2"/>
      </rPr>
      <t>3</t>
    </r>
    <r>
      <rPr>
        <sz val="11"/>
        <color theme="1"/>
        <rFont val="Calibri"/>
        <family val="2"/>
        <scheme val="minor"/>
      </rPr>
      <t>/h</t>
    </r>
  </si>
  <si>
    <t>电功率</t>
  </si>
  <si>
    <t xml:space="preserve">调节方式     </t>
  </si>
  <si>
    <t xml:space="preserve">燃油 </t>
  </si>
  <si>
    <t xml:space="preserve">二段火位式调节  </t>
  </si>
  <si>
    <t>20～100%范围比例调节</t>
  </si>
  <si>
    <t>二段火位式调节</t>
  </si>
  <si>
    <t xml:space="preserve">20～100%范围比例调节 </t>
  </si>
  <si>
    <t xml:space="preserve">外形尺寸         </t>
  </si>
  <si>
    <t>长</t>
  </si>
  <si>
    <t>mm</t>
  </si>
  <si>
    <t>宽</t>
  </si>
  <si>
    <t>高</t>
  </si>
  <si>
    <t>运输重量</t>
  </si>
  <si>
    <t>kg</t>
  </si>
  <si>
    <t xml:space="preserve">运行重量   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</si>
</sst>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vertAlign val="superscript"/>
      <sz val="11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3" fillId="8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3" fillId="9" borderId="0" applyNumberFormat="0" applyBorder="0" applyProtection="0">
      <alignment/>
    </xf>
    <xf numFmtId="0" fontId="4" fillId="0" borderId="4" applyNumberFormat="0" applyFill="0" applyProtection="0">
      <alignment/>
    </xf>
    <xf numFmtId="0" fontId="3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" fillId="32" borderId="0" applyNumberFormat="0" applyBorder="0" applyProtection="0">
      <alignment/>
    </xf>
  </cellStyleXfs>
  <cellXfs count="3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12" xfId="0" applyNumberFormat="1" applyBorder="1" applyAlignment="1">
      <alignment horizontal="center" vertical="center" shrinkToFit="1"/>
    </xf>
    <xf numFmtId="177" fontId="0" fillId="33" borderId="12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</sheetNames>
    <sheetDataSet>
      <sheetData sheetId="0">
        <row r="44">
          <cell r="E44">
            <v>3412.14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4:R34"/>
  <sheetViews>
    <sheetView tabSelected="1" workbookViewId="0" topLeftCell="A1">
      <selection activeCell="U9" sqref="U9"/>
    </sheetView>
  </sheetViews>
  <sheetFormatPr defaultColWidth="9.00390625" defaultRowHeight="15"/>
  <cols>
    <col min="1" max="1" width="11.57421875" style="0" customWidth="1"/>
    <col min="2" max="2" width="8.8515625" style="0" customWidth="1"/>
    <col min="3" max="3" width="8.421875" style="0" customWidth="1"/>
  </cols>
  <sheetData>
    <row r="4" spans="1:18" ht="30" customHeight="1">
      <c r="A4" s="1" t="s">
        <v>0</v>
      </c>
      <c r="B4" s="2"/>
      <c r="C4" s="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</row>
    <row r="5" spans="1:18" ht="27" customHeight="1">
      <c r="A5" s="5" t="s">
        <v>16</v>
      </c>
      <c r="B5" s="6"/>
      <c r="C5" s="4" t="s">
        <v>17</v>
      </c>
      <c r="D5" s="4">
        <v>350</v>
      </c>
      <c r="E5" s="4">
        <v>700</v>
      </c>
      <c r="F5" s="4">
        <v>1050</v>
      </c>
      <c r="G5" s="4">
        <v>1400</v>
      </c>
      <c r="H5" s="4">
        <v>2100</v>
      </c>
      <c r="I5" s="4">
        <v>2450</v>
      </c>
      <c r="J5" s="4">
        <v>2800</v>
      </c>
      <c r="K5" s="4">
        <v>3500</v>
      </c>
      <c r="L5" s="4">
        <v>4200</v>
      </c>
      <c r="M5" s="4">
        <v>4900</v>
      </c>
      <c r="N5" s="4">
        <v>5800</v>
      </c>
      <c r="O5" s="4">
        <v>7000</v>
      </c>
      <c r="P5" s="4">
        <v>8400</v>
      </c>
      <c r="Q5" s="4">
        <v>10500</v>
      </c>
      <c r="R5" s="4">
        <v>14000</v>
      </c>
    </row>
    <row r="6" spans="1:18" ht="28.5" customHeight="1">
      <c r="A6" s="7"/>
      <c r="B6" s="8"/>
      <c r="C6" s="9" t="s">
        <v>18</v>
      </c>
      <c r="D6" s="10">
        <f>D5*'[1]E'!E44</f>
        <v>1194249</v>
      </c>
      <c r="E6" s="10">
        <f>E5*'[1]E'!E44</f>
        <v>2388498</v>
      </c>
      <c r="F6" s="10">
        <f>F5*'[1]E'!E44</f>
        <v>3582747</v>
      </c>
      <c r="G6" s="10">
        <f>G5*'[1]E'!E44</f>
        <v>4776996</v>
      </c>
      <c r="H6" s="10">
        <f>H5*'[1]E'!E44</f>
        <v>7165494</v>
      </c>
      <c r="I6" s="10">
        <f>I5*'[1]E'!E44</f>
        <v>8359743</v>
      </c>
      <c r="J6" s="10">
        <f>J5*'[1]E'!E44</f>
        <v>9553992</v>
      </c>
      <c r="K6" s="32">
        <f>K5*'[1]E'!E44</f>
        <v>11942490</v>
      </c>
      <c r="L6" s="32">
        <f>L5*'[1]E'!E44</f>
        <v>14330988</v>
      </c>
      <c r="M6" s="32">
        <f>M5*'[1]E'!E44</f>
        <v>16719486</v>
      </c>
      <c r="N6" s="32">
        <f>N5*'[1]E'!E44</f>
        <v>19790412</v>
      </c>
      <c r="O6" s="32">
        <f>O5*'[1]E'!E44</f>
        <v>23884980</v>
      </c>
      <c r="P6" s="32">
        <f>P5*'[1]E'!E44</f>
        <v>28661976</v>
      </c>
      <c r="Q6" s="32">
        <f>Q5*'[1]E'!E44</f>
        <v>35827470</v>
      </c>
      <c r="R6" s="32">
        <f>R5*'[1]E'!E44</f>
        <v>47769960</v>
      </c>
    </row>
    <row r="7" spans="1:18" ht="40.5" customHeight="1">
      <c r="A7" s="11" t="s">
        <v>19</v>
      </c>
      <c r="B7" s="12"/>
      <c r="C7" s="9" t="s">
        <v>20</v>
      </c>
      <c r="D7" s="13">
        <v>0.5</v>
      </c>
      <c r="E7" s="13">
        <v>1</v>
      </c>
      <c r="F7" s="13">
        <v>1.5</v>
      </c>
      <c r="G7" s="13">
        <v>2</v>
      </c>
      <c r="H7" s="13">
        <v>3</v>
      </c>
      <c r="I7" s="13">
        <v>3.5</v>
      </c>
      <c r="J7" s="13">
        <v>4</v>
      </c>
      <c r="K7" s="13">
        <v>5</v>
      </c>
      <c r="L7" s="13">
        <v>6</v>
      </c>
      <c r="M7" s="13">
        <v>7</v>
      </c>
      <c r="N7" s="13">
        <v>8</v>
      </c>
      <c r="O7" s="13">
        <v>10</v>
      </c>
      <c r="P7" s="13">
        <v>12</v>
      </c>
      <c r="Q7" s="13">
        <v>15</v>
      </c>
      <c r="R7" s="13">
        <v>20</v>
      </c>
    </row>
    <row r="8" spans="1:18" ht="36" customHeight="1">
      <c r="A8" s="11" t="s">
        <v>21</v>
      </c>
      <c r="B8" s="12"/>
      <c r="C8" s="4" t="s">
        <v>22</v>
      </c>
      <c r="D8" s="4" t="s">
        <v>23</v>
      </c>
      <c r="E8" s="4"/>
      <c r="F8" s="4"/>
      <c r="G8" s="4"/>
      <c r="H8" s="4"/>
      <c r="I8" s="4"/>
      <c r="J8" s="4"/>
      <c r="K8" s="4" t="s">
        <v>24</v>
      </c>
      <c r="L8" s="4"/>
      <c r="M8" s="4"/>
      <c r="N8" s="4"/>
      <c r="O8" s="4"/>
      <c r="P8" s="4"/>
      <c r="Q8" s="4"/>
      <c r="R8" s="4"/>
    </row>
    <row r="9" spans="1:18" ht="38.25" customHeight="1">
      <c r="A9" s="11" t="s">
        <v>25</v>
      </c>
      <c r="B9" s="12"/>
      <c r="C9" s="9" t="s">
        <v>22</v>
      </c>
      <c r="D9" s="4" t="s">
        <v>26</v>
      </c>
      <c r="E9" s="4"/>
      <c r="F9" s="4"/>
      <c r="G9" s="4"/>
      <c r="H9" s="4"/>
      <c r="I9" s="4"/>
      <c r="J9" s="4"/>
      <c r="K9" s="4" t="s">
        <v>27</v>
      </c>
      <c r="L9" s="4"/>
      <c r="M9" s="4"/>
      <c r="N9" s="4"/>
      <c r="O9" s="4"/>
      <c r="P9" s="4"/>
      <c r="Q9" s="4"/>
      <c r="R9" s="4"/>
    </row>
    <row r="10" spans="1:18" ht="37.5" customHeight="1">
      <c r="A10" s="5" t="s">
        <v>28</v>
      </c>
      <c r="B10" s="6"/>
      <c r="C10" s="4" t="s">
        <v>29</v>
      </c>
      <c r="D10" s="14">
        <f>D5*3600/104.68</f>
        <v>12036.6832250669</v>
      </c>
      <c r="E10" s="14">
        <f>E5*3600/104.68</f>
        <v>24073.3664501337</v>
      </c>
      <c r="F10" s="14">
        <f>F5*3600/104.68</f>
        <v>36110.0496752006</v>
      </c>
      <c r="G10" s="14">
        <f>G5*3600/104.68</f>
        <v>48146.7329002675</v>
      </c>
      <c r="H10" s="14">
        <f>H5*3600/104.68</f>
        <v>72220.0993504012</v>
      </c>
      <c r="I10" s="14">
        <f>I5*3600/104.68</f>
        <v>84256.7825754681</v>
      </c>
      <c r="J10" s="14">
        <f>J5*3600/104.68</f>
        <v>96293.465800535</v>
      </c>
      <c r="K10" s="14">
        <f>K5*3600/104.68</f>
        <v>120366.832250669</v>
      </c>
      <c r="L10" s="14">
        <f>L5*3600/104.68</f>
        <v>144440.198700802</v>
      </c>
      <c r="M10" s="14">
        <f>M5*3600/104.68</f>
        <v>168513.565150936</v>
      </c>
      <c r="N10" s="14">
        <f>N5*3600/104.68</f>
        <v>199465.036301108</v>
      </c>
      <c r="O10" s="14">
        <f>O5*3600/104.68</f>
        <v>240733.664501337</v>
      </c>
      <c r="P10" s="33">
        <f>P5*3600/104.68</f>
        <v>288880.397401605</v>
      </c>
      <c r="Q10" s="33">
        <f>Q5*3600/104.68</f>
        <v>361100.496752006</v>
      </c>
      <c r="R10" s="33">
        <f>R5*3600/104.68</f>
        <v>481467.329002675</v>
      </c>
    </row>
    <row r="11" spans="1:18" ht="33.75" customHeight="1">
      <c r="A11" s="7"/>
      <c r="B11" s="8"/>
      <c r="C11" s="9" t="s">
        <v>30</v>
      </c>
      <c r="D11" s="14">
        <f>D10*2.20462</f>
        <v>26536.3125716469</v>
      </c>
      <c r="E11" s="14">
        <f>E10*2.20462</f>
        <v>53072.6251432938</v>
      </c>
      <c r="F11" s="14">
        <f>F10*2.20462</f>
        <v>79608.9377149408</v>
      </c>
      <c r="G11" s="14">
        <f>G10*2.20462</f>
        <v>106145.250286588</v>
      </c>
      <c r="H11" s="14">
        <f>H10*2.20462</f>
        <v>159217.875429882</v>
      </c>
      <c r="I11" s="14">
        <f>I10*2.20462</f>
        <v>185754.188001528</v>
      </c>
      <c r="J11" s="14">
        <f>J10*2.20462</f>
        <v>212290.500573175</v>
      </c>
      <c r="K11" s="14">
        <f>K10*2.20462</f>
        <v>265363.125716469</v>
      </c>
      <c r="L11" s="14">
        <f>L10*2.20462</f>
        <v>318435.750859763</v>
      </c>
      <c r="M11" s="14">
        <f>M10*2.20462</f>
        <v>371508.376003057</v>
      </c>
      <c r="N11" s="14">
        <f>N10*2.20462</f>
        <v>439744.608330149</v>
      </c>
      <c r="O11" s="14">
        <f>O10*2.20462</f>
        <v>530726.251432938</v>
      </c>
      <c r="P11" s="33">
        <f>P10*2.20462</f>
        <v>636871.501719526</v>
      </c>
      <c r="Q11" s="33">
        <f>Q10*2.20462</f>
        <v>796089.377149408</v>
      </c>
      <c r="R11" s="33">
        <f>R10*2.20462</f>
        <v>1061452.50286588</v>
      </c>
    </row>
    <row r="12" spans="1:18" ht="36.75" customHeight="1">
      <c r="A12" s="5" t="s">
        <v>31</v>
      </c>
      <c r="B12" s="6"/>
      <c r="C12" s="4" t="s">
        <v>29</v>
      </c>
      <c r="D12" s="14">
        <f>D5*3600/253.022</f>
        <v>4979.80412770431</v>
      </c>
      <c r="E12" s="14">
        <f>E5*3600/253.022</f>
        <v>9959.60825540862</v>
      </c>
      <c r="F12" s="14">
        <f>F5*3600/253.022</f>
        <v>14939.4123831129</v>
      </c>
      <c r="G12" s="14">
        <f>G5*3600/253.022</f>
        <v>19919.2165108172</v>
      </c>
      <c r="H12" s="14">
        <f>H5*3600/253.022</f>
        <v>29878.8247662259</v>
      </c>
      <c r="I12" s="14">
        <f>I5*3600/253.022</f>
        <v>34858.6288939302</v>
      </c>
      <c r="J12" s="14">
        <f>J5*3600/253.022</f>
        <v>39838.4330216345</v>
      </c>
      <c r="K12" s="14">
        <f>K5*3600/253.022</f>
        <v>49798.0412770431</v>
      </c>
      <c r="L12" s="14">
        <f>L5*3600/253.022</f>
        <v>59757.6495324517</v>
      </c>
      <c r="M12" s="14">
        <f>M5*3600/253.022</f>
        <v>69717.2577878603</v>
      </c>
      <c r="N12" s="14">
        <f>N5*3600/253.022</f>
        <v>82522.4684019571</v>
      </c>
      <c r="O12" s="14">
        <f>O5*3600/253.022</f>
        <v>99596.0825540862</v>
      </c>
      <c r="P12" s="14">
        <f>P5*3600/253.022</f>
        <v>119515.299064903</v>
      </c>
      <c r="Q12" s="14">
        <f>Q5*3600/253.022</f>
        <v>149394.123831129</v>
      </c>
      <c r="R12" s="14">
        <f>R5*3600/253.022</f>
        <v>199192.165108172</v>
      </c>
    </row>
    <row r="13" spans="1:18" ht="35.25" customHeight="1">
      <c r="A13" s="7"/>
      <c r="B13" s="8"/>
      <c r="C13" s="9" t="s">
        <v>30</v>
      </c>
      <c r="D13" s="14">
        <f>D12*2.20462</f>
        <v>10978.5757760195</v>
      </c>
      <c r="E13" s="14">
        <f>E12*2.20462</f>
        <v>21957.151552039</v>
      </c>
      <c r="F13" s="14">
        <f>F12*2.20462</f>
        <v>32935.7273280584</v>
      </c>
      <c r="G13" s="14">
        <f>G12*2.20462</f>
        <v>43914.3031040779</v>
      </c>
      <c r="H13" s="14">
        <f>H12*2.20462</f>
        <v>65871.4546561169</v>
      </c>
      <c r="I13" s="14">
        <f>I12*2.20462</f>
        <v>76850.0304321363</v>
      </c>
      <c r="J13" s="14">
        <f>J12*2.20462</f>
        <v>87828.6062081558</v>
      </c>
      <c r="K13" s="14">
        <f>K12*2.20462</f>
        <v>109785.757760195</v>
      </c>
      <c r="L13" s="14">
        <f>L12*2.20462</f>
        <v>131742.909312234</v>
      </c>
      <c r="M13" s="14">
        <f>M12*2.20462</f>
        <v>153700.060864273</v>
      </c>
      <c r="N13" s="14">
        <f>N12*2.20462</f>
        <v>181930.684288323</v>
      </c>
      <c r="O13" s="14">
        <f>O12*2.20462</f>
        <v>219571.51552039</v>
      </c>
      <c r="P13" s="14">
        <f>P12*2.20462</f>
        <v>263485.818624467</v>
      </c>
      <c r="Q13" s="14">
        <f>Q12*2.20462</f>
        <v>329357.273280584</v>
      </c>
      <c r="R13" s="14">
        <f>R12*2.20462</f>
        <v>439143.031040779</v>
      </c>
    </row>
    <row r="14" spans="1:18" ht="34.5" customHeight="1">
      <c r="A14" s="5" t="s">
        <v>32</v>
      </c>
      <c r="B14" s="6"/>
      <c r="C14" s="4" t="s">
        <v>33</v>
      </c>
      <c r="D14" s="15" t="s">
        <v>34</v>
      </c>
      <c r="E14" s="16"/>
      <c r="F14" s="16"/>
      <c r="G14" s="16"/>
      <c r="H14" s="16"/>
      <c r="I14" s="16"/>
      <c r="J14" s="25"/>
      <c r="K14" s="34">
        <v>1.25</v>
      </c>
      <c r="L14" s="35"/>
      <c r="M14" s="35"/>
      <c r="N14" s="35"/>
      <c r="O14" s="35"/>
      <c r="P14" s="35"/>
      <c r="Q14" s="35"/>
      <c r="R14" s="3"/>
    </row>
    <row r="15" spans="1:18" ht="36.75" customHeight="1">
      <c r="A15" s="7"/>
      <c r="B15" s="8"/>
      <c r="C15" s="9" t="s">
        <v>35</v>
      </c>
      <c r="D15" s="15" t="s">
        <v>36</v>
      </c>
      <c r="E15" s="16"/>
      <c r="F15" s="16"/>
      <c r="G15" s="16"/>
      <c r="H15" s="16"/>
      <c r="I15" s="16"/>
      <c r="J15" s="25"/>
      <c r="K15" s="34">
        <v>181</v>
      </c>
      <c r="L15" s="35"/>
      <c r="M15" s="35"/>
      <c r="N15" s="35"/>
      <c r="O15" s="35"/>
      <c r="P15" s="35"/>
      <c r="Q15" s="35"/>
      <c r="R15" s="3"/>
    </row>
    <row r="16" spans="1:18" ht="42.75" customHeight="1">
      <c r="A16" s="17" t="s">
        <v>37</v>
      </c>
      <c r="B16" s="18" t="s">
        <v>38</v>
      </c>
      <c r="C16" s="19" t="s">
        <v>39</v>
      </c>
      <c r="D16" s="4">
        <v>90</v>
      </c>
      <c r="E16" s="4">
        <v>91</v>
      </c>
      <c r="F16" s="4">
        <v>91.5</v>
      </c>
      <c r="G16" s="4">
        <v>92</v>
      </c>
      <c r="H16" s="4">
        <v>92</v>
      </c>
      <c r="I16" s="4">
        <v>92</v>
      </c>
      <c r="J16" s="4">
        <v>92</v>
      </c>
      <c r="K16" s="4">
        <v>92</v>
      </c>
      <c r="L16" s="4">
        <v>92</v>
      </c>
      <c r="M16" s="4">
        <v>92</v>
      </c>
      <c r="N16" s="4">
        <v>92</v>
      </c>
      <c r="O16" s="4">
        <v>92</v>
      </c>
      <c r="P16" s="4">
        <v>92</v>
      </c>
      <c r="Q16" s="4">
        <v>92</v>
      </c>
      <c r="R16" s="4">
        <v>92</v>
      </c>
    </row>
    <row r="17" spans="1:18" ht="45.75" customHeight="1">
      <c r="A17" s="20"/>
      <c r="B17" s="18" t="s">
        <v>40</v>
      </c>
      <c r="C17" s="21"/>
      <c r="D17" s="4">
        <v>90</v>
      </c>
      <c r="E17" s="4">
        <v>91</v>
      </c>
      <c r="F17" s="4">
        <v>91.5</v>
      </c>
      <c r="G17" s="4">
        <v>92</v>
      </c>
      <c r="H17" s="4">
        <v>92</v>
      </c>
      <c r="I17" s="4">
        <v>92</v>
      </c>
      <c r="J17" s="4">
        <v>92</v>
      </c>
      <c r="K17" s="4">
        <v>92</v>
      </c>
      <c r="L17" s="4">
        <v>92</v>
      </c>
      <c r="M17" s="4">
        <v>92</v>
      </c>
      <c r="N17" s="4">
        <v>92</v>
      </c>
      <c r="O17" s="4">
        <v>92</v>
      </c>
      <c r="P17" s="4">
        <v>92</v>
      </c>
      <c r="Q17" s="4">
        <v>92</v>
      </c>
      <c r="R17" s="4">
        <v>92</v>
      </c>
    </row>
    <row r="18" spans="1:18" ht="45.75" customHeight="1">
      <c r="A18" s="11" t="s">
        <v>41</v>
      </c>
      <c r="B18" s="12"/>
      <c r="C18" s="4" t="s">
        <v>29</v>
      </c>
      <c r="D18" s="13">
        <f>D5*360000/D16/44380</f>
        <v>31.5457413249211</v>
      </c>
      <c r="E18" s="13">
        <f>E5*360000/E16/44380</f>
        <v>62.3981696536902</v>
      </c>
      <c r="F18" s="13">
        <f>F5*360000/F16/44380</f>
        <v>93.0857940735378</v>
      </c>
      <c r="G18" s="13">
        <f>G5*360000/G16/44380</f>
        <v>123.439857358387</v>
      </c>
      <c r="H18" s="13">
        <f>H5*360000/H16/44380</f>
        <v>185.159786037581</v>
      </c>
      <c r="I18" s="13">
        <f>I5*360000/I16/44380</f>
        <v>216.019750377177</v>
      </c>
      <c r="J18" s="13">
        <f>J5*360000/J16/44380</f>
        <v>246.879714716774</v>
      </c>
      <c r="K18" s="13">
        <f>K5*360000/K16/44380</f>
        <v>308.599643395968</v>
      </c>
      <c r="L18" s="13">
        <f>L5*360000/L16/44380</f>
        <v>370.319572075161</v>
      </c>
      <c r="M18" s="13">
        <f>M5*360000/M16/44380</f>
        <v>432.039500754355</v>
      </c>
      <c r="N18" s="13">
        <f>N5*360000/N16/44380</f>
        <v>511.393694770461</v>
      </c>
      <c r="O18" s="13">
        <f>O5*360000/O16/44380</f>
        <v>617.199286791935</v>
      </c>
      <c r="P18" s="13">
        <f>P5*360000/P16/44380</f>
        <v>740.639144150322</v>
      </c>
      <c r="Q18" s="13">
        <f>Q5*360000/Q16/44380</f>
        <v>925.798930187903</v>
      </c>
      <c r="R18" s="13">
        <f>R5*360000/R16/44380</f>
        <v>1234.39857358387</v>
      </c>
    </row>
    <row r="19" spans="1:18" ht="51" customHeight="1">
      <c r="A19" s="11" t="s">
        <v>42</v>
      </c>
      <c r="B19" s="12"/>
      <c r="C19" s="4" t="s">
        <v>43</v>
      </c>
      <c r="D19" s="13">
        <f>D5*360000/D17/36844</f>
        <v>37.9980458147867</v>
      </c>
      <c r="E19" s="13">
        <f>E5*360000/E17/36844</f>
        <v>75.1609697435341</v>
      </c>
      <c r="F19" s="13">
        <f>F5*360000/F17/36844</f>
        <v>112.125381092813</v>
      </c>
      <c r="G19" s="13">
        <f>G5*360000/G17/36844</f>
        <v>148.688005362209</v>
      </c>
      <c r="H19" s="13">
        <f>H5*360000/H17/36844</f>
        <v>223.032008043313</v>
      </c>
      <c r="I19" s="13">
        <f>I5*360000/I17/36844</f>
        <v>260.204009383865</v>
      </c>
      <c r="J19" s="13">
        <f>J5*360000/J17/36844</f>
        <v>297.376010724417</v>
      </c>
      <c r="K19" s="13">
        <f>K5*360000/K17/36844</f>
        <v>371.720013405522</v>
      </c>
      <c r="L19" s="13">
        <f>L5*360000/L17/36844</f>
        <v>446.064016086626</v>
      </c>
      <c r="M19" s="13">
        <f>M5*360000/M17/36844</f>
        <v>520.40801876773</v>
      </c>
      <c r="N19" s="13">
        <f>N5*360000/N17/36844</f>
        <v>615.993165072008</v>
      </c>
      <c r="O19" s="13">
        <f>O5*360000/O17/36844</f>
        <v>743.440026811043</v>
      </c>
      <c r="P19" s="13">
        <f>P5*360000/P17/36844</f>
        <v>892.128032173252</v>
      </c>
      <c r="Q19" s="13">
        <f>Q5*360000/Q17/36844</f>
        <v>1115.16004021657</v>
      </c>
      <c r="R19" s="13">
        <f>R5*360000/R17/36844</f>
        <v>1486.88005362209</v>
      </c>
    </row>
    <row r="20" spans="1:18" ht="27" customHeight="1">
      <c r="A20" s="11" t="s">
        <v>44</v>
      </c>
      <c r="B20" s="12"/>
      <c r="C20" s="4" t="s">
        <v>17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45.75" customHeight="1">
      <c r="A21" s="23" t="s">
        <v>45</v>
      </c>
      <c r="B21" s="18" t="s">
        <v>46</v>
      </c>
      <c r="C21" s="24"/>
      <c r="D21" s="15" t="s">
        <v>47</v>
      </c>
      <c r="E21" s="16"/>
      <c r="F21" s="25"/>
      <c r="G21" s="15" t="s">
        <v>48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5"/>
    </row>
    <row r="22" spans="1:18" ht="43.5" customHeight="1">
      <c r="A22" s="26"/>
      <c r="B22" s="18" t="s">
        <v>40</v>
      </c>
      <c r="C22" s="24"/>
      <c r="D22" s="15" t="s">
        <v>49</v>
      </c>
      <c r="E22" s="16"/>
      <c r="F22" s="25"/>
      <c r="G22" s="15" t="s">
        <v>50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5"/>
    </row>
    <row r="23" spans="1:18" ht="24" customHeight="1">
      <c r="A23" s="17" t="s">
        <v>51</v>
      </c>
      <c r="B23" s="22" t="s">
        <v>52</v>
      </c>
      <c r="C23" s="27" t="s">
        <v>53</v>
      </c>
      <c r="D23" s="4">
        <v>1680</v>
      </c>
      <c r="E23" s="4">
        <v>1760</v>
      </c>
      <c r="F23" s="4">
        <v>1760</v>
      </c>
      <c r="G23" s="4">
        <v>2440</v>
      </c>
      <c r="H23" s="4">
        <v>2440</v>
      </c>
      <c r="I23" s="4">
        <v>2440</v>
      </c>
      <c r="J23" s="4">
        <v>2440</v>
      </c>
      <c r="K23" s="4">
        <v>3030</v>
      </c>
      <c r="L23" s="4">
        <v>3030</v>
      </c>
      <c r="M23" s="4">
        <v>3100</v>
      </c>
      <c r="N23" s="4">
        <v>3100</v>
      </c>
      <c r="O23" s="4">
        <v>3350</v>
      </c>
      <c r="P23" s="4">
        <v>3730</v>
      </c>
      <c r="Q23" s="4">
        <v>4100</v>
      </c>
      <c r="R23" s="4">
        <v>4320</v>
      </c>
    </row>
    <row r="24" spans="1:18" ht="23.25" customHeight="1">
      <c r="A24" s="28"/>
      <c r="B24" s="22" t="s">
        <v>54</v>
      </c>
      <c r="C24" s="29"/>
      <c r="D24" s="4">
        <v>880</v>
      </c>
      <c r="E24" s="4">
        <v>1230</v>
      </c>
      <c r="F24" s="4">
        <v>1230</v>
      </c>
      <c r="G24" s="4">
        <v>1460</v>
      </c>
      <c r="H24" s="4">
        <v>1460</v>
      </c>
      <c r="I24" s="4">
        <v>1460</v>
      </c>
      <c r="J24" s="4">
        <v>1460</v>
      </c>
      <c r="K24" s="4">
        <v>1770</v>
      </c>
      <c r="L24" s="4">
        <v>1770</v>
      </c>
      <c r="M24" s="4">
        <v>1890</v>
      </c>
      <c r="N24" s="4">
        <v>1890</v>
      </c>
      <c r="O24" s="4">
        <v>2020</v>
      </c>
      <c r="P24" s="4">
        <v>2650</v>
      </c>
      <c r="Q24" s="4">
        <v>2730</v>
      </c>
      <c r="R24" s="4">
        <v>2800</v>
      </c>
    </row>
    <row r="25" spans="1:18" ht="23.25" customHeight="1">
      <c r="A25" s="20"/>
      <c r="B25" s="22" t="s">
        <v>55</v>
      </c>
      <c r="C25" s="30"/>
      <c r="D25" s="4">
        <v>2150</v>
      </c>
      <c r="E25" s="4">
        <v>2400</v>
      </c>
      <c r="F25" s="4">
        <v>2540</v>
      </c>
      <c r="G25" s="4">
        <v>2880</v>
      </c>
      <c r="H25" s="4">
        <v>2980</v>
      </c>
      <c r="I25" s="4">
        <v>3200</v>
      </c>
      <c r="J25" s="4">
        <v>3380</v>
      </c>
      <c r="K25" s="4">
        <v>3660</v>
      </c>
      <c r="L25" s="4">
        <v>3880</v>
      </c>
      <c r="M25" s="4">
        <v>4600</v>
      </c>
      <c r="N25" s="4">
        <v>5400</v>
      </c>
      <c r="O25" s="4">
        <v>6320</v>
      </c>
      <c r="P25" s="4">
        <v>6340</v>
      </c>
      <c r="Q25" s="4">
        <v>6850</v>
      </c>
      <c r="R25" s="4">
        <v>7240</v>
      </c>
    </row>
    <row r="26" spans="1:18" ht="29.25" customHeight="1">
      <c r="A26" s="11" t="s">
        <v>56</v>
      </c>
      <c r="B26" s="12"/>
      <c r="C26" s="4" t="s">
        <v>57</v>
      </c>
      <c r="D26" s="4">
        <v>870</v>
      </c>
      <c r="E26" s="4">
        <v>1680</v>
      </c>
      <c r="F26" s="4">
        <v>1890</v>
      </c>
      <c r="G26" s="4">
        <v>3600</v>
      </c>
      <c r="H26" s="4">
        <v>3980</v>
      </c>
      <c r="I26" s="4">
        <v>4060</v>
      </c>
      <c r="J26" s="4">
        <v>4200</v>
      </c>
      <c r="K26" s="4">
        <v>4870</v>
      </c>
      <c r="L26" s="4">
        <v>5300</v>
      </c>
      <c r="M26" s="4">
        <v>8700</v>
      </c>
      <c r="N26" s="4">
        <v>9800</v>
      </c>
      <c r="O26" s="4">
        <v>13800</v>
      </c>
      <c r="P26" s="4">
        <v>22600</v>
      </c>
      <c r="Q26" s="4">
        <v>26500</v>
      </c>
      <c r="R26" s="4">
        <v>27800</v>
      </c>
    </row>
    <row r="27" spans="1:18" ht="31.5" customHeight="1">
      <c r="A27" s="11" t="s">
        <v>58</v>
      </c>
      <c r="B27" s="12"/>
      <c r="C27" s="4" t="s">
        <v>57</v>
      </c>
      <c r="D27" s="4">
        <v>1120</v>
      </c>
      <c r="E27" s="4">
        <v>2000</v>
      </c>
      <c r="F27" s="4">
        <v>2160</v>
      </c>
      <c r="G27" s="4">
        <v>4700</v>
      </c>
      <c r="H27" s="4">
        <v>5000</v>
      </c>
      <c r="I27" s="4">
        <v>5100</v>
      </c>
      <c r="J27" s="4">
        <v>5300</v>
      </c>
      <c r="K27" s="4">
        <v>6100</v>
      </c>
      <c r="L27" s="4">
        <v>6800</v>
      </c>
      <c r="M27" s="4">
        <v>11000</v>
      </c>
      <c r="N27" s="4">
        <v>13000</v>
      </c>
      <c r="O27" s="4">
        <v>16000</v>
      </c>
      <c r="P27" s="4">
        <v>25800</v>
      </c>
      <c r="Q27" s="4">
        <v>29600</v>
      </c>
      <c r="R27" s="4">
        <v>31000</v>
      </c>
    </row>
    <row r="34" ht="15">
      <c r="F34" s="31"/>
    </row>
  </sheetData>
  <mergeCells count="30">
    <mergeCell ref="A4:C4"/>
    <mergeCell ref="A7:B7"/>
    <mergeCell ref="A8:B8"/>
    <mergeCell ref="D8:J8"/>
    <mergeCell ref="K8:R8"/>
    <mergeCell ref="A9:B9"/>
    <mergeCell ref="D9:J9"/>
    <mergeCell ref="K9:R9"/>
    <mergeCell ref="D14:J14"/>
    <mergeCell ref="K14:R14"/>
    <mergeCell ref="D15:J15"/>
    <mergeCell ref="K15:R15"/>
    <mergeCell ref="A18:B18"/>
    <mergeCell ref="A19:B19"/>
    <mergeCell ref="A20:B20"/>
    <mergeCell ref="D21:F21"/>
    <mergeCell ref="G21:R21"/>
    <mergeCell ref="D22:F22"/>
    <mergeCell ref="G22:R22"/>
    <mergeCell ref="A26:B26"/>
    <mergeCell ref="A27:B27"/>
    <mergeCell ref="A16:A17"/>
    <mergeCell ref="A21:A22"/>
    <mergeCell ref="A23:A25"/>
    <mergeCell ref="C16:C17"/>
    <mergeCell ref="C23:C25"/>
    <mergeCell ref="A5:B6"/>
    <mergeCell ref="A10:B11"/>
    <mergeCell ref="A12:B13"/>
    <mergeCell ref="A14:B15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Bocweb</dc:creator>
  <cp:keywords/>
  <dc:description/>
  <cp:lastModifiedBy>辛大娘i</cp:lastModifiedBy>
  <dcterms:created xsi:type="dcterms:W3CDTF">2021-03-01T05:28:16Z</dcterms:created>
  <dcterms:modified xsi:type="dcterms:W3CDTF">2021-03-01T05:28:21Z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